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\Documents\WISPPA\Budget\"/>
    </mc:Choice>
  </mc:AlternateContent>
  <bookViews>
    <workbookView xWindow="0" yWindow="0" windowWidth="24000" windowHeight="9435"/>
  </bookViews>
  <sheets>
    <sheet name="Actual vs. Budget" sheetId="1" r:id="rId1"/>
  </sheets>
  <definedNames>
    <definedName name="_xlnm.Print_Area" localSheetId="0">'Actual vs. Budget'!$A$1:$H$54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2" i="1"/>
  <c r="E50" i="1"/>
  <c r="F50" i="1" l="1"/>
  <c r="E18" i="1"/>
  <c r="G5" i="1" l="1"/>
  <c r="E32" i="1"/>
  <c r="F32" i="1"/>
  <c r="G31" i="1"/>
  <c r="G30" i="1"/>
  <c r="G27" i="1"/>
  <c r="G28" i="1"/>
  <c r="G29" i="1"/>
  <c r="G26" i="1"/>
  <c r="G17" i="1"/>
  <c r="G18" i="1"/>
  <c r="G19" i="1"/>
  <c r="G47" i="1"/>
  <c r="G20" i="1"/>
  <c r="G21" i="1"/>
  <c r="G50" i="1" s="1"/>
  <c r="G22" i="1"/>
  <c r="G16" i="1"/>
  <c r="G6" i="1"/>
  <c r="G7" i="1"/>
  <c r="G8" i="1"/>
  <c r="G9" i="1"/>
  <c r="G10" i="1"/>
  <c r="F12" i="1"/>
  <c r="G12" i="1" s="1"/>
  <c r="G23" i="1"/>
  <c r="G48" i="1"/>
  <c r="G46" i="1"/>
  <c r="G45" i="1"/>
  <c r="G44" i="1"/>
  <c r="G43" i="1"/>
  <c r="G42" i="1"/>
  <c r="G41" i="1"/>
  <c r="G40" i="1"/>
  <c r="G39" i="1"/>
  <c r="G36" i="1"/>
  <c r="G34" i="1"/>
  <c r="G25" i="1"/>
  <c r="G24" i="1"/>
  <c r="G32" i="1" l="1"/>
  <c r="F52" i="1"/>
  <c r="G52" i="1" s="1"/>
  <c r="F54" i="1" l="1"/>
</calcChain>
</file>

<file path=xl/sharedStrings.xml><?xml version="1.0" encoding="utf-8"?>
<sst xmlns="http://schemas.openxmlformats.org/spreadsheetml/2006/main" count="70" uniqueCount="62">
  <si>
    <t>Total</t>
  </si>
  <si>
    <t>Variance</t>
  </si>
  <si>
    <t>Revenues</t>
  </si>
  <si>
    <t>Actual</t>
  </si>
  <si>
    <t>fav/(unfav)</t>
  </si>
  <si>
    <t>Membership</t>
  </si>
  <si>
    <t>Donations</t>
  </si>
  <si>
    <t>Raffle</t>
  </si>
  <si>
    <t>Fundraising</t>
  </si>
  <si>
    <t>Sands of Silence</t>
  </si>
  <si>
    <t>Other</t>
  </si>
  <si>
    <t>Interest</t>
  </si>
  <si>
    <t>Total Revenues</t>
  </si>
  <si>
    <t>Expenses</t>
  </si>
  <si>
    <t>Meetings</t>
  </si>
  <si>
    <t>Meeting Room</t>
  </si>
  <si>
    <t>Food/Drinks</t>
  </si>
  <si>
    <t>Paper Goods</t>
  </si>
  <si>
    <t>Publicity</t>
  </si>
  <si>
    <t>Post Office box</t>
  </si>
  <si>
    <t>Office Supplies</t>
  </si>
  <si>
    <t>Printing - envelopes/banners</t>
  </si>
  <si>
    <t>Misc</t>
  </si>
  <si>
    <t>Cocktail Party</t>
  </si>
  <si>
    <t>Food/drink</t>
  </si>
  <si>
    <t>Help</t>
  </si>
  <si>
    <r>
      <t xml:space="preserve">Rentals </t>
    </r>
    <r>
      <rPr>
        <sz val="9"/>
        <color theme="1"/>
        <rFont val="Calibri"/>
        <family val="2"/>
        <scheme val="minor"/>
      </rPr>
      <t>(tables, chairs, tablecloths, fans)</t>
    </r>
  </si>
  <si>
    <t>Sound/music</t>
  </si>
  <si>
    <t xml:space="preserve">Total Cocktail party </t>
  </si>
  <si>
    <t>Sands of Silence event</t>
  </si>
  <si>
    <t xml:space="preserve"> </t>
  </si>
  <si>
    <t>July 4th Parade</t>
  </si>
  <si>
    <t>Sponsorship/Dues</t>
  </si>
  <si>
    <t>Wired Women</t>
  </si>
  <si>
    <t>NWPC</t>
  </si>
  <si>
    <t>Chamber of Commerce</t>
  </si>
  <si>
    <t>Chamber Banners</t>
  </si>
  <si>
    <t>Summer Reading Program</t>
  </si>
  <si>
    <t>Candidate Forum</t>
  </si>
  <si>
    <t>Website</t>
  </si>
  <si>
    <t>Total Expenses</t>
  </si>
  <si>
    <t>Net Addition/(Reduction) to bank balance</t>
  </si>
  <si>
    <t>Estimated 10/31 Bank Balance</t>
  </si>
  <si>
    <t>WISPPA BUDGET FOR 2019</t>
  </si>
  <si>
    <t xml:space="preserve">$50 per month - 9 months </t>
  </si>
  <si>
    <t>Required expense for Senior Center meeting room -</t>
  </si>
  <si>
    <t>One time expense in 2018</t>
  </si>
  <si>
    <t>In case we do not get donations from membership</t>
  </si>
  <si>
    <t>Made 2 contributions in 2018 for current year and 2017</t>
  </si>
  <si>
    <t>Missed making contribution in 2018</t>
  </si>
  <si>
    <t>To be determined by new board/membership</t>
  </si>
  <si>
    <t>No election in 2019</t>
  </si>
  <si>
    <r>
      <t xml:space="preserve">Insurance premium </t>
    </r>
    <r>
      <rPr>
        <sz val="9"/>
        <color theme="1"/>
        <rFont val="Calibri"/>
        <family val="2"/>
        <scheme val="minor"/>
      </rPr>
      <t>for meeting room</t>
    </r>
  </si>
  <si>
    <t>Purchased coffee maker, tea kettle in 2018</t>
  </si>
  <si>
    <t>Some paper goods were donated in 2018</t>
  </si>
  <si>
    <t>Yearly domaine fee</t>
  </si>
  <si>
    <t>Proposed</t>
  </si>
  <si>
    <t>2019 Budget</t>
  </si>
  <si>
    <r>
      <t xml:space="preserve">League of Women Voters </t>
    </r>
    <r>
      <rPr>
        <sz val="9"/>
        <color theme="1"/>
        <rFont val="Calibri"/>
        <family val="2"/>
        <scheme val="minor"/>
      </rPr>
      <t>(sponsorship)</t>
    </r>
  </si>
  <si>
    <t>One time event in 2018 - revenues offset expenses</t>
  </si>
  <si>
    <t>One time event last year -expenses offset revenues</t>
  </si>
  <si>
    <t>Assuming same membership numbers - 69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</si>
</sst>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&quot;$&quot;* #,##0_);_(&quot;$&quot;* \(#,##0\);_(&quot;$&quot;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4" fillId="0" borderId="0" xfId="3" quotePrefix="1" applyNumberFormat="1" applyAlignment="1" applyProtection="1"/>
    <xf numFmtId="43" fontId="0" fillId="0" borderId="0" xfId="0" applyNumberFormat="1"/>
    <xf numFmtId="0" fontId="2" fillId="2" borderId="0" xfId="0" applyFont="1" applyFill="1"/>
    <xf numFmtId="0" fontId="2" fillId="0" borderId="3" xfId="0" applyFont="1" applyBorder="1"/>
    <xf numFmtId="0" fontId="2" fillId="0" borderId="1" xfId="0" applyFont="1" applyBorder="1"/>
    <xf numFmtId="49" fontId="0" fillId="0" borderId="0" xfId="0" applyNumberFormat="1"/>
    <xf numFmtId="165" fontId="2" fillId="2" borderId="2" xfId="2" applyNumberFormat="1" applyFont="1" applyFill="1" applyBorder="1"/>
    <xf numFmtId="166" fontId="0" fillId="0" borderId="0" xfId="1" applyNumberFormat="1" applyFont="1"/>
    <xf numFmtId="166" fontId="0" fillId="0" borderId="0" xfId="0" applyNumberFormat="1"/>
    <xf numFmtId="166" fontId="2" fillId="0" borderId="0" xfId="1" applyNumberFormat="1" applyFont="1"/>
    <xf numFmtId="166" fontId="2" fillId="0" borderId="0" xfId="0" applyNumberFormat="1" applyFont="1"/>
    <xf numFmtId="166" fontId="6" fillId="0" borderId="0" xfId="1" applyNumberFormat="1" applyFont="1"/>
    <xf numFmtId="166" fontId="6" fillId="0" borderId="0" xfId="0" applyNumberFormat="1" applyFont="1"/>
    <xf numFmtId="166" fontId="0" fillId="2" borderId="0" xfId="0" applyNumberFormat="1" applyFill="1"/>
    <xf numFmtId="165" fontId="2" fillId="2" borderId="1" xfId="2" applyNumberFormat="1" applyFont="1" applyFill="1" applyBorder="1"/>
    <xf numFmtId="165" fontId="2" fillId="0" borderId="0" xfId="0" applyNumberFormat="1" applyFont="1"/>
    <xf numFmtId="165" fontId="2" fillId="0" borderId="1" xfId="2" applyNumberFormat="1" applyFont="1" applyBorder="1"/>
    <xf numFmtId="165" fontId="2" fillId="0" borderId="4" xfId="2" applyNumberFormat="1" applyFont="1" applyBorder="1"/>
    <xf numFmtId="0" fontId="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workbookViewId="0">
      <pane ySplit="3" topLeftCell="A27" activePane="bottomLeft" state="frozen"/>
      <selection pane="bottomLeft" activeCell="H52" sqref="H52"/>
    </sheetView>
  </sheetViews>
  <sheetFormatPr defaultRowHeight="15" outlineLevelRow="1" x14ac:dyDescent="0.25"/>
  <cols>
    <col min="1" max="1" width="3.140625" customWidth="1"/>
    <col min="2" max="2" width="2.85546875" customWidth="1"/>
    <col min="3" max="3" width="17.5703125" customWidth="1"/>
    <col min="4" max="4" width="17" customWidth="1"/>
    <col min="5" max="5" width="9.28515625" customWidth="1"/>
    <col min="6" max="6" width="11.28515625" bestFit="1" customWidth="1"/>
    <col min="7" max="7" width="11" bestFit="1" customWidth="1"/>
    <col min="8" max="8" width="49.85546875" bestFit="1" customWidth="1"/>
  </cols>
  <sheetData>
    <row r="1" spans="1:8" ht="23.25" x14ac:dyDescent="0.35">
      <c r="A1" s="22" t="s">
        <v>43</v>
      </c>
      <c r="B1" s="22"/>
      <c r="C1" s="22"/>
      <c r="D1" s="22"/>
      <c r="E1" s="22"/>
      <c r="F1" s="22"/>
      <c r="G1" s="22"/>
      <c r="H1" s="22"/>
    </row>
    <row r="2" spans="1:8" x14ac:dyDescent="0.25">
      <c r="E2" s="1" t="s">
        <v>0</v>
      </c>
      <c r="F2" s="1" t="s">
        <v>56</v>
      </c>
      <c r="G2" s="1" t="s">
        <v>1</v>
      </c>
    </row>
    <row r="3" spans="1:8" s="2" customFormat="1" x14ac:dyDescent="0.25">
      <c r="A3" s="2" t="s">
        <v>2</v>
      </c>
      <c r="E3" s="3" t="s">
        <v>3</v>
      </c>
      <c r="F3" s="3" t="s">
        <v>57</v>
      </c>
      <c r="G3" s="3" t="s">
        <v>4</v>
      </c>
    </row>
    <row r="4" spans="1:8" ht="6" customHeight="1" x14ac:dyDescent="0.25">
      <c r="D4" s="4"/>
    </row>
    <row r="5" spans="1:8" x14ac:dyDescent="0.25">
      <c r="B5" t="s">
        <v>5</v>
      </c>
      <c r="E5" s="11">
        <v>2760</v>
      </c>
      <c r="F5" s="11">
        <f>69*40</f>
        <v>2760</v>
      </c>
      <c r="G5" s="12">
        <f>+F5-E5</f>
        <v>0</v>
      </c>
      <c r="H5" t="s">
        <v>61</v>
      </c>
    </row>
    <row r="6" spans="1:8" x14ac:dyDescent="0.25">
      <c r="B6" t="s">
        <v>6</v>
      </c>
      <c r="E6" s="11">
        <v>75</v>
      </c>
      <c r="F6" s="11"/>
      <c r="G6" s="12">
        <f t="shared" ref="G6:G10" si="0">+F6-E6</f>
        <v>-75</v>
      </c>
    </row>
    <row r="7" spans="1:8" hidden="1" outlineLevel="1" x14ac:dyDescent="0.25">
      <c r="B7" t="s">
        <v>7</v>
      </c>
      <c r="E7" s="11">
        <v>0</v>
      </c>
      <c r="F7" s="11"/>
      <c r="G7" s="12">
        <f t="shared" si="0"/>
        <v>0</v>
      </c>
    </row>
    <row r="8" spans="1:8" hidden="1" outlineLevel="1" x14ac:dyDescent="0.25">
      <c r="B8" t="s">
        <v>8</v>
      </c>
      <c r="E8" s="11">
        <v>0</v>
      </c>
      <c r="F8" s="11"/>
      <c r="G8" s="12">
        <f t="shared" si="0"/>
        <v>0</v>
      </c>
    </row>
    <row r="9" spans="1:8" collapsed="1" x14ac:dyDescent="0.25">
      <c r="B9" t="s">
        <v>9</v>
      </c>
      <c r="E9" s="11">
        <v>850</v>
      </c>
      <c r="F9" s="11"/>
      <c r="G9" s="12">
        <f t="shared" si="0"/>
        <v>-850</v>
      </c>
      <c r="H9" t="s">
        <v>60</v>
      </c>
    </row>
    <row r="10" spans="1:8" x14ac:dyDescent="0.25">
      <c r="B10" t="s">
        <v>10</v>
      </c>
      <c r="E10" s="11">
        <v>8.07</v>
      </c>
      <c r="F10" s="11">
        <v>10</v>
      </c>
      <c r="G10" s="12">
        <f t="shared" si="0"/>
        <v>1.9299999999999997</v>
      </c>
      <c r="H10" t="s">
        <v>11</v>
      </c>
    </row>
    <row r="11" spans="1:8" ht="4.5" customHeight="1" x14ac:dyDescent="0.25">
      <c r="E11" s="11"/>
      <c r="F11" s="11"/>
      <c r="G11" s="12"/>
    </row>
    <row r="12" spans="1:8" s="2" customFormat="1" x14ac:dyDescent="0.25">
      <c r="B12" s="6" t="s">
        <v>12</v>
      </c>
      <c r="C12" s="6"/>
      <c r="D12" s="6"/>
      <c r="E12" s="18">
        <v>3693.07</v>
      </c>
      <c r="F12" s="18">
        <f>+F10+F5</f>
        <v>2770</v>
      </c>
      <c r="G12" s="18">
        <f>+F12-E12</f>
        <v>-923.07000000000016</v>
      </c>
    </row>
    <row r="13" spans="1:8" ht="4.5" customHeight="1" x14ac:dyDescent="0.25">
      <c r="E13" s="11"/>
      <c r="F13" s="11"/>
      <c r="G13" s="12"/>
    </row>
    <row r="14" spans="1:8" s="2" customFormat="1" x14ac:dyDescent="0.25">
      <c r="A14" s="2" t="s">
        <v>13</v>
      </c>
      <c r="E14" s="13"/>
      <c r="F14" s="13"/>
      <c r="G14" s="14"/>
    </row>
    <row r="15" spans="1:8" x14ac:dyDescent="0.25">
      <c r="B15" t="s">
        <v>14</v>
      </c>
      <c r="E15" s="11"/>
      <c r="F15" s="11"/>
      <c r="G15" s="12"/>
    </row>
    <row r="16" spans="1:8" x14ac:dyDescent="0.25">
      <c r="C16" t="s">
        <v>15</v>
      </c>
      <c r="E16" s="11">
        <v>450</v>
      </c>
      <c r="F16" s="11">
        <v>500</v>
      </c>
      <c r="G16" s="12">
        <f>+E16-F16</f>
        <v>-50</v>
      </c>
      <c r="H16" t="s">
        <v>44</v>
      </c>
    </row>
    <row r="17" spans="2:8" x14ac:dyDescent="0.25">
      <c r="C17" t="s">
        <v>16</v>
      </c>
      <c r="E17" s="11">
        <v>322.88</v>
      </c>
      <c r="F17" s="11">
        <v>300</v>
      </c>
      <c r="G17" s="12">
        <f t="shared" ref="G17:G23" si="1">+E17-F17</f>
        <v>22.879999999999995</v>
      </c>
    </row>
    <row r="18" spans="2:8" x14ac:dyDescent="0.25">
      <c r="C18" t="s">
        <v>17</v>
      </c>
      <c r="E18" s="11">
        <f>117.66-82</f>
        <v>35.659999999999997</v>
      </c>
      <c r="F18" s="11">
        <v>75</v>
      </c>
      <c r="G18" s="12">
        <f t="shared" si="1"/>
        <v>-39.340000000000003</v>
      </c>
      <c r="H18" t="s">
        <v>54</v>
      </c>
    </row>
    <row r="19" spans="2:8" ht="17.25" customHeight="1" x14ac:dyDescent="0.25">
      <c r="C19" t="s">
        <v>18</v>
      </c>
      <c r="E19" s="11">
        <v>915</v>
      </c>
      <c r="F19" s="11">
        <v>950</v>
      </c>
      <c r="G19" s="12">
        <f t="shared" si="1"/>
        <v>-35</v>
      </c>
    </row>
    <row r="20" spans="2:8" x14ac:dyDescent="0.25">
      <c r="C20" t="s">
        <v>20</v>
      </c>
      <c r="E20" s="11">
        <v>162.93</v>
      </c>
      <c r="F20" s="11">
        <v>41</v>
      </c>
      <c r="G20" s="12">
        <f t="shared" si="1"/>
        <v>121.93</v>
      </c>
      <c r="H20" t="s">
        <v>53</v>
      </c>
    </row>
    <row r="21" spans="2:8" x14ac:dyDescent="0.25">
      <c r="C21" t="s">
        <v>52</v>
      </c>
      <c r="E21" s="11">
        <v>134.47</v>
      </c>
      <c r="F21" s="11">
        <v>134</v>
      </c>
      <c r="G21" s="12">
        <f t="shared" si="1"/>
        <v>0.46999999999999886</v>
      </c>
      <c r="H21" t="s">
        <v>45</v>
      </c>
    </row>
    <row r="22" spans="2:8" x14ac:dyDescent="0.25">
      <c r="C22" t="s">
        <v>21</v>
      </c>
      <c r="E22" s="11">
        <v>245.28</v>
      </c>
      <c r="F22" s="11">
        <v>0</v>
      </c>
      <c r="G22" s="12">
        <f t="shared" si="1"/>
        <v>245.28</v>
      </c>
      <c r="H22" t="s">
        <v>46</v>
      </c>
    </row>
    <row r="23" spans="2:8" x14ac:dyDescent="0.25">
      <c r="C23" t="s">
        <v>22</v>
      </c>
      <c r="E23" s="11">
        <v>0</v>
      </c>
      <c r="F23" s="11">
        <v>0</v>
      </c>
      <c r="G23" s="12">
        <f t="shared" si="1"/>
        <v>0</v>
      </c>
    </row>
    <row r="24" spans="2:8" ht="4.5" customHeight="1" x14ac:dyDescent="0.25">
      <c r="E24" s="11">
        <v>0</v>
      </c>
      <c r="F24" s="11"/>
      <c r="G24" s="12">
        <f t="shared" ref="G24:G48" si="2">+F24-E24</f>
        <v>0</v>
      </c>
    </row>
    <row r="25" spans="2:8" x14ac:dyDescent="0.25">
      <c r="B25" t="s">
        <v>23</v>
      </c>
      <c r="E25" s="11">
        <v>0</v>
      </c>
      <c r="F25" s="11"/>
      <c r="G25" s="12">
        <f t="shared" si="2"/>
        <v>0</v>
      </c>
    </row>
    <row r="26" spans="2:8" x14ac:dyDescent="0.25">
      <c r="C26" t="s">
        <v>24</v>
      </c>
      <c r="E26" s="11">
        <v>0</v>
      </c>
      <c r="F26" s="11">
        <v>300</v>
      </c>
      <c r="G26" s="12">
        <f>+E26-F26</f>
        <v>-300</v>
      </c>
      <c r="H26" t="s">
        <v>47</v>
      </c>
    </row>
    <row r="27" spans="2:8" x14ac:dyDescent="0.25">
      <c r="C27" t="s">
        <v>17</v>
      </c>
      <c r="E27" s="11">
        <v>0</v>
      </c>
      <c r="F27" s="11">
        <v>75</v>
      </c>
      <c r="G27" s="12">
        <f t="shared" ref="G27:G30" si="3">+E27-F27</f>
        <v>-75</v>
      </c>
      <c r="H27" t="s">
        <v>47</v>
      </c>
    </row>
    <row r="28" spans="2:8" x14ac:dyDescent="0.25">
      <c r="C28" t="s">
        <v>25</v>
      </c>
      <c r="E28" s="11">
        <v>325</v>
      </c>
      <c r="F28" s="11">
        <v>250</v>
      </c>
      <c r="G28" s="12">
        <f t="shared" si="3"/>
        <v>75</v>
      </c>
    </row>
    <row r="29" spans="2:8" x14ac:dyDescent="0.25">
      <c r="C29" t="s">
        <v>26</v>
      </c>
      <c r="E29" s="11">
        <v>0</v>
      </c>
      <c r="F29" s="11">
        <v>1000</v>
      </c>
      <c r="G29" s="12">
        <f t="shared" si="3"/>
        <v>-1000</v>
      </c>
      <c r="H29" t="s">
        <v>47</v>
      </c>
    </row>
    <row r="30" spans="2:8" x14ac:dyDescent="0.25">
      <c r="C30" t="s">
        <v>27</v>
      </c>
      <c r="E30" s="11">
        <v>150</v>
      </c>
      <c r="F30" s="11">
        <v>100</v>
      </c>
      <c r="G30" s="12">
        <f t="shared" si="3"/>
        <v>50</v>
      </c>
    </row>
    <row r="31" spans="2:8" ht="17.25" x14ac:dyDescent="0.4">
      <c r="C31" t="s">
        <v>18</v>
      </c>
      <c r="E31" s="15">
        <v>252</v>
      </c>
      <c r="F31" s="15">
        <v>250</v>
      </c>
      <c r="G31" s="16">
        <f>+E31-F31</f>
        <v>2</v>
      </c>
    </row>
    <row r="32" spans="2:8" x14ac:dyDescent="0.25">
      <c r="C32" t="s">
        <v>28</v>
      </c>
      <c r="E32" s="11">
        <f>SUM(E26:E31)</f>
        <v>727</v>
      </c>
      <c r="F32" s="11">
        <f>SUM(F26:F31)</f>
        <v>1975</v>
      </c>
      <c r="G32" s="12">
        <f t="shared" si="2"/>
        <v>1248</v>
      </c>
    </row>
    <row r="33" spans="2:11" ht="5.25" customHeight="1" x14ac:dyDescent="0.25">
      <c r="E33" s="11"/>
      <c r="F33" s="11"/>
      <c r="G33" s="12"/>
    </row>
    <row r="34" spans="2:11" x14ac:dyDescent="0.25">
      <c r="B34" t="s">
        <v>29</v>
      </c>
      <c r="E34" s="11">
        <v>850</v>
      </c>
      <c r="F34" s="11">
        <v>0</v>
      </c>
      <c r="G34" s="12">
        <f t="shared" si="2"/>
        <v>-850</v>
      </c>
      <c r="H34" t="s">
        <v>59</v>
      </c>
    </row>
    <row r="35" spans="2:11" ht="6" customHeight="1" x14ac:dyDescent="0.25">
      <c r="E35" s="11" t="s">
        <v>30</v>
      </c>
      <c r="F35" s="11"/>
      <c r="G35" s="12"/>
    </row>
    <row r="36" spans="2:11" x14ac:dyDescent="0.25">
      <c r="B36" t="s">
        <v>31</v>
      </c>
      <c r="E36" s="11">
        <v>0</v>
      </c>
      <c r="F36" s="11">
        <v>0</v>
      </c>
      <c r="G36" s="12">
        <f t="shared" si="2"/>
        <v>0</v>
      </c>
    </row>
    <row r="37" spans="2:11" ht="3.75" customHeight="1" x14ac:dyDescent="0.25">
      <c r="E37" s="11"/>
      <c r="F37" s="11"/>
      <c r="G37" s="12"/>
    </row>
    <row r="38" spans="2:11" x14ac:dyDescent="0.25">
      <c r="B38" t="s">
        <v>32</v>
      </c>
      <c r="E38" s="11"/>
      <c r="F38" s="11"/>
      <c r="G38" s="12"/>
    </row>
    <row r="39" spans="2:11" x14ac:dyDescent="0.25">
      <c r="C39" t="s">
        <v>33</v>
      </c>
      <c r="E39" s="11">
        <v>100</v>
      </c>
      <c r="F39" s="11">
        <v>50</v>
      </c>
      <c r="G39" s="12">
        <f t="shared" si="2"/>
        <v>-50</v>
      </c>
      <c r="H39" t="s">
        <v>48</v>
      </c>
    </row>
    <row r="40" spans="2:11" x14ac:dyDescent="0.25">
      <c r="C40" t="s">
        <v>34</v>
      </c>
      <c r="E40" s="11">
        <v>0</v>
      </c>
      <c r="F40" s="11">
        <v>50</v>
      </c>
      <c r="G40" s="12">
        <f t="shared" si="2"/>
        <v>50</v>
      </c>
      <c r="H40" t="s">
        <v>49</v>
      </c>
    </row>
    <row r="41" spans="2:11" x14ac:dyDescent="0.25">
      <c r="C41" t="s">
        <v>35</v>
      </c>
      <c r="E41" s="11">
        <v>100</v>
      </c>
      <c r="F41" s="11">
        <v>100</v>
      </c>
      <c r="G41" s="12">
        <f t="shared" si="2"/>
        <v>0</v>
      </c>
    </row>
    <row r="42" spans="2:11" x14ac:dyDescent="0.25">
      <c r="C42" t="s">
        <v>36</v>
      </c>
      <c r="E42" s="11">
        <v>125</v>
      </c>
      <c r="F42" s="11"/>
      <c r="G42" s="12">
        <f t="shared" si="2"/>
        <v>-125</v>
      </c>
      <c r="H42" t="s">
        <v>50</v>
      </c>
    </row>
    <row r="43" spans="2:11" x14ac:dyDescent="0.25">
      <c r="C43" t="s">
        <v>37</v>
      </c>
      <c r="E43" s="11">
        <v>50</v>
      </c>
      <c r="F43" s="11"/>
      <c r="G43" s="12">
        <f t="shared" si="2"/>
        <v>-50</v>
      </c>
      <c r="H43" t="s">
        <v>50</v>
      </c>
    </row>
    <row r="44" spans="2:11" x14ac:dyDescent="0.25">
      <c r="C44" t="s">
        <v>58</v>
      </c>
      <c r="E44" s="11">
        <v>250</v>
      </c>
      <c r="F44" s="11"/>
      <c r="G44" s="12">
        <f t="shared" si="2"/>
        <v>-250</v>
      </c>
      <c r="H44" t="s">
        <v>50</v>
      </c>
    </row>
    <row r="45" spans="2:11" x14ac:dyDescent="0.25">
      <c r="B45" t="s">
        <v>38</v>
      </c>
      <c r="E45" s="11">
        <v>300</v>
      </c>
      <c r="F45" s="11">
        <v>0</v>
      </c>
      <c r="G45" s="12">
        <f t="shared" si="2"/>
        <v>-300</v>
      </c>
      <c r="H45" t="s">
        <v>51</v>
      </c>
    </row>
    <row r="46" spans="2:11" x14ac:dyDescent="0.25">
      <c r="B46" t="s">
        <v>39</v>
      </c>
      <c r="E46" s="11">
        <v>13</v>
      </c>
      <c r="F46" s="11">
        <v>13</v>
      </c>
      <c r="G46" s="12">
        <f t="shared" si="2"/>
        <v>0</v>
      </c>
      <c r="H46" t="s">
        <v>55</v>
      </c>
      <c r="K46" s="12"/>
    </row>
    <row r="47" spans="2:11" x14ac:dyDescent="0.25">
      <c r="B47" t="s">
        <v>19</v>
      </c>
      <c r="E47" s="11">
        <v>82</v>
      </c>
      <c r="F47" s="11">
        <v>82</v>
      </c>
      <c r="G47" s="12">
        <f>+E47-F47</f>
        <v>0</v>
      </c>
    </row>
    <row r="48" spans="2:11" x14ac:dyDescent="0.25">
      <c r="B48" t="s">
        <v>10</v>
      </c>
      <c r="E48" s="11">
        <v>147.94999999999999</v>
      </c>
      <c r="F48" s="11">
        <v>75</v>
      </c>
      <c r="G48" s="12">
        <f t="shared" si="2"/>
        <v>-72.949999999999989</v>
      </c>
    </row>
    <row r="49" spans="1:13" ht="6.75" customHeight="1" x14ac:dyDescent="0.25">
      <c r="E49" s="11"/>
      <c r="F49" s="11"/>
      <c r="G49" s="12" t="s">
        <v>30</v>
      </c>
    </row>
    <row r="50" spans="1:13" s="2" customFormat="1" x14ac:dyDescent="0.25">
      <c r="B50" s="6" t="s">
        <v>40</v>
      </c>
      <c r="C50" s="6"/>
      <c r="D50" s="6"/>
      <c r="E50" s="18">
        <f>SUM(E16:E48)-727</f>
        <v>5011.17</v>
      </c>
      <c r="F50" s="18">
        <f>SUM(F16:F48)-F32</f>
        <v>4345</v>
      </c>
      <c r="G50" s="18">
        <f>SUM(G16:G48)+G32</f>
        <v>-133.73000000000002</v>
      </c>
    </row>
    <row r="51" spans="1:13" ht="9" customHeight="1" x14ac:dyDescent="0.25">
      <c r="E51" s="17"/>
      <c r="F51" s="17"/>
      <c r="G51" s="12"/>
    </row>
    <row r="52" spans="1:13" s="2" customFormat="1" ht="15.75" thickBot="1" x14ac:dyDescent="0.3">
      <c r="A52" s="6" t="s">
        <v>41</v>
      </c>
      <c r="C52" s="6"/>
      <c r="D52" s="6"/>
      <c r="E52" s="10">
        <f>+E12-E50</f>
        <v>-1318.1</v>
      </c>
      <c r="F52" s="10">
        <f>+F12-F50</f>
        <v>-1575</v>
      </c>
      <c r="G52" s="10">
        <f>+E52-F52</f>
        <v>256.90000000000009</v>
      </c>
      <c r="M52" s="19"/>
    </row>
    <row r="53" spans="1:13" ht="6.75" customHeight="1" thickTop="1" x14ac:dyDescent="0.25">
      <c r="E53" s="12"/>
      <c r="F53" s="12"/>
      <c r="G53" s="12"/>
    </row>
    <row r="54" spans="1:13" s="2" customFormat="1" ht="15.75" customHeight="1" x14ac:dyDescent="0.25">
      <c r="A54" s="7" t="s">
        <v>42</v>
      </c>
      <c r="B54" s="8"/>
      <c r="C54" s="8"/>
      <c r="D54" s="8"/>
      <c r="E54" s="20">
        <v>6242.9400000000005</v>
      </c>
      <c r="F54" s="21">
        <f>+E54+F52</f>
        <v>4667.9400000000005</v>
      </c>
      <c r="G54" s="14"/>
    </row>
    <row r="55" spans="1:13" x14ac:dyDescent="0.25">
      <c r="B55" s="9"/>
    </row>
    <row r="56" spans="1:13" x14ac:dyDescent="0.25">
      <c r="B56" s="9"/>
      <c r="E56" s="5"/>
      <c r="F56" s="5"/>
      <c r="G56" s="5"/>
    </row>
    <row r="57" spans="1:13" x14ac:dyDescent="0.25">
      <c r="B57" s="9"/>
      <c r="E57" s="12"/>
      <c r="F57" s="12"/>
    </row>
    <row r="58" spans="1:13" x14ac:dyDescent="0.25">
      <c r="B58" s="9"/>
    </row>
    <row r="59" spans="1:13" x14ac:dyDescent="0.25">
      <c r="B59" s="9"/>
    </row>
    <row r="60" spans="1:13" x14ac:dyDescent="0.25">
      <c r="B60" s="9"/>
    </row>
    <row r="61" spans="1:13" x14ac:dyDescent="0.25">
      <c r="B61" s="9"/>
    </row>
    <row r="62" spans="1:13" x14ac:dyDescent="0.25">
      <c r="B62" s="9"/>
    </row>
    <row r="63" spans="1:13" x14ac:dyDescent="0.25">
      <c r="B63" s="9"/>
    </row>
    <row r="64" spans="1:13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</sheetData>
  <mergeCells count="1">
    <mergeCell ref="A1:H1"/>
  </mergeCells>
  <pageMargins left="0.5" right="0.5" top="0.5" bottom="0.5" header="0" footer="0"/>
  <pageSetup scale="7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Actual vs. Budget</vt:lpstr>
      <vt:lpstr>'Actual vs. Budget'!Print_Area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Emirhanian</dc:creator>
  <cp:lastModifiedBy>Betty Emirhanian</cp:lastModifiedBy>
  <cp:lastPrinted>2018-11-01T23:57:09Z</cp:lastPrinted>
  <dcterms:created xsi:type="dcterms:W3CDTF">2018-10-31T19:54:29Z</dcterms:created>
  <dcterms:modified xsi:type="dcterms:W3CDTF">2018-11-14T19:46:24Z</dcterms:modified>
</cp:coreProperties>
</file>